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s\Desktop\Работа 2023\Закупки\закупка ремонт большой\"/>
    </mc:Choice>
  </mc:AlternateContent>
  <bookViews>
    <workbookView xWindow="120" yWindow="240" windowWidth="9720" windowHeight="7200"/>
  </bookViews>
  <sheets>
    <sheet name="Расчет стоимости работ" sheetId="3" r:id="rId1"/>
    <sheet name="Лист1" sheetId="4" r:id="rId2"/>
  </sheets>
  <definedNames>
    <definedName name="_xlnm.Print_Area" localSheetId="0">'Расчет стоимости работ'!$A$1:$H$43</definedName>
  </definedNames>
  <calcPr calcId="162913" iterateCount="1"/>
</workbook>
</file>

<file path=xl/calcChain.xml><?xml version="1.0" encoding="utf-8"?>
<calcChain xmlns="http://schemas.openxmlformats.org/spreadsheetml/2006/main">
  <c r="D36" i="3" l="1"/>
  <c r="A19" i="4"/>
  <c r="F36" i="3" l="1"/>
  <c r="E36" i="3"/>
  <c r="G19" i="3"/>
  <c r="H19" i="3" s="1"/>
  <c r="G20" i="3"/>
  <c r="H20" i="3" s="1"/>
  <c r="G21" i="3"/>
  <c r="H21" i="3" s="1"/>
  <c r="G22" i="3"/>
  <c r="H22" i="3" s="1"/>
  <c r="G23" i="3"/>
  <c r="H23" i="3" s="1"/>
  <c r="G24" i="3"/>
  <c r="H24" i="3" s="1"/>
  <c r="G25" i="3"/>
  <c r="H25" i="3" s="1"/>
  <c r="G26" i="3"/>
  <c r="H26" i="3" s="1"/>
  <c r="G27" i="3"/>
  <c r="H27" i="3" s="1"/>
  <c r="G28" i="3"/>
  <c r="H28" i="3" s="1"/>
  <c r="G29" i="3"/>
  <c r="H29" i="3" s="1"/>
  <c r="G30" i="3"/>
  <c r="H30" i="3" s="1"/>
  <c r="G31" i="3"/>
  <c r="H31" i="3" s="1"/>
  <c r="G32" i="3"/>
  <c r="H32" i="3" s="1"/>
  <c r="G33" i="3"/>
  <c r="H33" i="3" s="1"/>
  <c r="G34" i="3"/>
  <c r="H34" i="3" s="1"/>
  <c r="G35" i="3"/>
  <c r="H35" i="3" s="1"/>
  <c r="G18" i="3"/>
  <c r="H18" i="3" s="1"/>
  <c r="H36" i="3" l="1"/>
  <c r="G36" i="3"/>
</calcChain>
</file>

<file path=xl/sharedStrings.xml><?xml version="1.0" encoding="utf-8"?>
<sst xmlns="http://schemas.openxmlformats.org/spreadsheetml/2006/main" count="62" uniqueCount="62">
  <si>
    <t>№ п/п</t>
  </si>
  <si>
    <t>Расчет стоимости работ</t>
  </si>
  <si>
    <t>№ смет</t>
  </si>
  <si>
    <t>Сметная стоимость  (руб)</t>
  </si>
  <si>
    <t>НДС (руб)</t>
  </si>
  <si>
    <t>Всего с НДС (руб)</t>
  </si>
  <si>
    <t>______________________</t>
  </si>
  <si>
    <t>Наименование смет</t>
  </si>
  <si>
    <t>Итого:</t>
  </si>
  <si>
    <t>в том числе ФОТ, сумма (руб)</t>
  </si>
  <si>
    <t>_______________________</t>
  </si>
  <si>
    <t>в том числе материалы, сумма (руб)</t>
  </si>
  <si>
    <t>УТВЕРЖДАЮ:</t>
  </si>
  <si>
    <t>Центральные электрические сети</t>
  </si>
  <si>
    <t>филиал ОАО ИЭСК "Центральные электрические сети"</t>
  </si>
  <si>
    <t>1</t>
  </si>
  <si>
    <t xml:space="preserve">Инженер ПТО филиала ОАО "ИЭСК" </t>
  </si>
  <si>
    <t>"Центральные электрические сети"</t>
  </si>
  <si>
    <t>Н.П. Ефимова</t>
  </si>
  <si>
    <t xml:space="preserve">Начальник ПТО филиала ОАО "ИЭСК" </t>
  </si>
  <si>
    <t xml:space="preserve">"Центральные электрические сети" </t>
  </si>
  <si>
    <t>П.Г. Егоров</t>
  </si>
  <si>
    <t>2</t>
  </si>
  <si>
    <t>3</t>
  </si>
  <si>
    <t>4</t>
  </si>
  <si>
    <t>5</t>
  </si>
  <si>
    <t>______  _______________2022 г.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</si>
  <si>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</si>
  <si>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</si>
  <si>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</si>
  <si>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</si>
  <si>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</si>
  <si>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</si>
  <si>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</si>
  <si>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</si>
  <si>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</si>
  <si>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филиала ОАО "ИЭСК"</t>
  </si>
  <si>
    <t>Директор</t>
  </si>
  <si>
    <t>______________ А.В. Ермолов</t>
  </si>
  <si>
    <t>15</t>
  </si>
  <si>
    <t>16</t>
  </si>
  <si>
    <t>17</t>
  </si>
  <si>
    <t>18</t>
  </si>
  <si>
    <t>Ремонт пожарной сигнализации. Здание ПС 35\6 кВ №7 инв. № 7000010197</t>
  </si>
  <si>
    <t>1. Ремонт видеонаблюдения, скд. Система видеонаблюдения и контроля доступа в управление ЦЭС инв. № 7000005371;
2. Ремонт пожарной сигнализации. Здание ПС 35\6 кВ №1 инв. № 7001010010;
3. Ремонт СКД. Система видеонаблюдения, система контроля доступа охранной и перимитральной сигнализации ПС № 2 инв. № 7000006850;
4. Ремонт пожарной сигнализации. Здание ПС 35\6 кВ №7 инв. № 7000010197;
5. Ремонт СВН. Здание проходной базы Центральных электрических сетей инв. № 7000010175;
6. Ремонт СКД. Ограда ПС "УП-15" инв. № 700В14047c;
7. Ремонт СКД. Ограда ПС "Цемзавод" инв. № 700В120108;
8. Ремонт АПС. Система автоматической пожарной сигнализации кабельного этажа (подвал) ПС 11/6 кВ "Промышленная" инв. № 7000005881;
9. Ремонт СКД. Здание АБК Черемховского района инв. № 7000008026;
10. Ремонт СВН. Система видеонаблюдения на Голуметском участке инв. № 7000006831;
11. Ремонт охранной сигнализации. Система охранной сигнализации периметра территории ПС "Восточная" инв. № 7000005972;
12. Ремонт видеонаблюдения. Система охранной сигнализации периметра и видеонаблюдения территории ПС-35/6 кВ "Западная-3" инв. № 7000005872;
13. Ремонт СВН АБК Кутулик. Система видео наблюдения инв.№ 7000006222;
14. Ремонт пожарной сигнализации. Здание главного щита управления кВ УПК-500 кВ "Тыреть" инв № 700В110128;
15. Ремонт системы видеонаблюдения ПС 220 кВ Черемхово. Здание главного щита управления ПС “Черемхово” инв.№ 700В110119;
16. Ремонт ОПС. Система пожарно-охранной и периметральной сигнализации на Заларинском участке инв. № 7000008058;
17. Ремонт ОПС. АБК Нукуты Здание диспетчерского пункта инв. № 7000010237;
18. Ремонт СКД. Ограждение базы Нукутского района электрических сетей инв. 7002010107.</t>
  </si>
  <si>
    <t>Ремонт видеонаблюдения, скд. Система видеонаблюдения и контроля доступа в управление ЦЭС инв. № 7000005371</t>
  </si>
  <si>
    <t>Ремонт пожарной сигнализации. Здание ПС 35\6 кВ №1 инв. № 7001010010</t>
  </si>
  <si>
    <t>Ремонт СКД. Система видеонаблюдения, система контроля доступа охранной и перимитральной сигнализации ПС № 2 инв. № 7000006850</t>
  </si>
  <si>
    <t>Ремонт СВН. Здание проходной базы Центральных электрических сетей инв. № 7000010175</t>
  </si>
  <si>
    <t>Ремонт СКД. Ограда ПС "УП-15" инв. № 700В14047c</t>
  </si>
  <si>
    <t>Ремонт СКД. Ограда ПС "Цемзавод" инв. № 700В120108</t>
  </si>
  <si>
    <t>Ремонт АПС. Система автоматической пожарной сигнализации кабельного этажа (подвал) ПС 11/6 кВ "Промышленная" инв. № 7000005881</t>
  </si>
  <si>
    <t>Ремонт СКД. Здание АБК Черемховского района инв. № 7000008026</t>
  </si>
  <si>
    <t>Ремонт СВН. Система видеонаблюдения на Голуметском участке инв. № 7000006831</t>
  </si>
  <si>
    <t>Ремонт охранной сигнализации. Система охранной сигнализации периметра территории ПС "Восточная" инв. № 7000005972</t>
  </si>
  <si>
    <t>Ремонт видеонаблюдения. Система охранной сигнализации периметра и видеонаблюдения территории ПС-35/6 кВ "Западная-3" инв. № 7000005872</t>
  </si>
  <si>
    <t>Ремонт СВН АБК Кутулик. Система видео наблюдения инв.№ 7000006222</t>
  </si>
  <si>
    <t>Ремонт пожарной сигнализации. Здание главного щита управления кВ УПК-500 кВ "Тыреть" инв № 700В110128</t>
  </si>
  <si>
    <t>Ремонт системы видеонаблюдения ПС 220 кВ Черемхово. Здание главного щита управления ПС “Черемхово” инв.№ 700В110119</t>
  </si>
  <si>
    <t>Ремонт ОПС. Система пожарно-охранной и периметральной сигнализации на Заларинском участке инв. № 7000008058</t>
  </si>
  <si>
    <t>Ремонт ОПС. АБК Нукуты Здание диспетчерского пункта инв. № 7000010237</t>
  </si>
  <si>
    <t>Ремонт СКД. Ограждение базы Нукутского района электрических сетей инв. 7002010107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</si>
</sst>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р_._-;\-* #,##0.00\ _р_._-;_-* &quot;-&quot;??\ _р_._-;_-@_-"/>
  </numFmts>
  <fonts count="17" x14ac:knownFonts="1">
    <font>
      <sz val="10"/>
      <name val="Arial"/>
    </font>
    <font>
      <sz val="9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15" fillId="0" borderId="0"/>
  </cellStyleXfs>
  <cellXfs count="52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vertical="justify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justify"/>
    </xf>
    <xf numFmtId="0" fontId="2" fillId="0" borderId="0" xfId="0" applyFont="1" applyBorder="1" applyAlignment="1">
      <alignment horizontal="left" vertical="center"/>
    </xf>
    <xf numFmtId="0" fontId="6" fillId="0" borderId="0" xfId="0" applyFont="1"/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justify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justify"/>
    </xf>
    <xf numFmtId="2" fontId="9" fillId="0" borderId="0" xfId="0" applyNumberFormat="1" applyFont="1" applyFill="1" applyBorder="1"/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3" fontId="2" fillId="0" borderId="0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3" fontId="5" fillId="0" borderId="1" xfId="0" applyNumberFormat="1" applyFont="1" applyFill="1" applyBorder="1" applyAlignment="1">
      <alignment horizontal="left" wrapText="1"/>
    </xf>
    <xf numFmtId="0" fontId="13" fillId="0" borderId="0" xfId="0" applyFont="1" applyFill="1"/>
    <xf numFmtId="0" fontId="0" fillId="0" borderId="0" xfId="0" applyFill="1"/>
    <xf numFmtId="0" fontId="1" fillId="0" borderId="0" xfId="0" applyFont="1" applyFill="1" applyAlignment="1">
      <alignment horizontal="right"/>
    </xf>
    <xf numFmtId="0" fontId="2" fillId="0" borderId="0" xfId="0" applyFont="1" applyFill="1" applyBorder="1"/>
    <xf numFmtId="0" fontId="12" fillId="0" borderId="0" xfId="0" applyFont="1" applyFill="1" applyAlignment="1">
      <alignment horizontal="left" vertical="top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vertical="justify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justify"/>
    </xf>
    <xf numFmtId="0" fontId="14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6" fillId="0" borderId="0" xfId="0" applyFont="1" applyFill="1"/>
    <xf numFmtId="3" fontId="7" fillId="0" borderId="0" xfId="1" applyNumberFormat="1" applyFont="1" applyFill="1"/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5" fillId="0" borderId="1" xfId="0" applyFont="1" applyBorder="1" applyAlignment="1">
      <alignment wrapText="1"/>
    </xf>
    <xf numFmtId="2" fontId="16" fillId="0" borderId="1" xfId="0" applyNumberFormat="1" applyFont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2" fontId="16" fillId="0" borderId="1" xfId="0" applyNumberFormat="1" applyFont="1" applyFill="1" applyBorder="1" applyAlignment="1" applyProtection="1">
      <alignment horizontal="center"/>
    </xf>
    <xf numFmtId="2" fontId="0" fillId="0" borderId="0" xfId="0" applyNumberFormat="1"/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left" vertical="top" wrapText="1"/>
    </xf>
  </cellXfs>
  <cellStyles count="3">
    <cellStyle name="Обычный" xfId="0" builtinId="0"/>
    <cellStyle name="Обычный 2" xfId="2"/>
    <cellStyle name="Финансовый_Коэф. Т-3   00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zoomScale="60" zoomScaleNormal="70" workbookViewId="0">
      <selection activeCell="A9" sqref="A9:XFD10"/>
    </sheetView>
  </sheetViews>
  <sheetFormatPr defaultRowHeight="12.75" x14ac:dyDescent="0.2"/>
  <cols>
    <col min="1" max="1" width="4.42578125" customWidth="1"/>
    <col min="2" max="2" width="6" style="10" customWidth="1"/>
    <col min="3" max="3" width="62.140625" style="27" customWidth="1"/>
    <col min="4" max="4" width="17.85546875" style="28" customWidth="1"/>
    <col min="5" max="5" width="16.7109375" style="28" customWidth="1"/>
    <col min="6" max="6" width="18.140625" style="28" customWidth="1"/>
    <col min="7" max="7" width="14.5703125" style="28" customWidth="1"/>
    <col min="8" max="8" width="16.7109375" style="28" customWidth="1"/>
    <col min="9" max="9" width="18.5703125" customWidth="1"/>
    <col min="10" max="10" width="36.7109375" customWidth="1"/>
  </cols>
  <sheetData>
    <row r="1" spans="1:11" x14ac:dyDescent="0.2">
      <c r="H1" s="29"/>
    </row>
    <row r="2" spans="1:11" ht="15" x14ac:dyDescent="0.25">
      <c r="A2" s="1"/>
      <c r="B2" s="11"/>
      <c r="D2" s="30"/>
      <c r="E2" s="30"/>
      <c r="F2" s="31" t="s">
        <v>12</v>
      </c>
      <c r="J2" s="1"/>
      <c r="K2" s="1"/>
    </row>
    <row r="3" spans="1:11" ht="15" x14ac:dyDescent="0.25">
      <c r="A3" s="1"/>
      <c r="B3" s="11"/>
      <c r="D3" s="30"/>
      <c r="E3" s="30"/>
      <c r="F3" s="32" t="s">
        <v>37</v>
      </c>
      <c r="J3" s="1"/>
      <c r="K3" s="1"/>
    </row>
    <row r="4" spans="1:11" ht="15" x14ac:dyDescent="0.25">
      <c r="A4" s="1"/>
      <c r="B4" s="11"/>
      <c r="D4" s="30"/>
      <c r="E4" s="30"/>
      <c r="F4" s="32" t="s">
        <v>36</v>
      </c>
      <c r="J4" s="1"/>
      <c r="K4" s="1"/>
    </row>
    <row r="5" spans="1:11" ht="42.75" customHeight="1" x14ac:dyDescent="0.2">
      <c r="A5" s="2"/>
      <c r="B5" s="12"/>
      <c r="D5" s="33"/>
      <c r="E5" s="33"/>
      <c r="F5" s="32" t="s">
        <v>13</v>
      </c>
      <c r="J5" s="2"/>
      <c r="K5" s="2"/>
    </row>
    <row r="6" spans="1:11" ht="40.5" customHeight="1" x14ac:dyDescent="0.2">
      <c r="A6" s="3"/>
      <c r="B6" s="13"/>
      <c r="D6" s="34"/>
      <c r="E6" s="34"/>
      <c r="F6" s="32" t="s">
        <v>38</v>
      </c>
      <c r="J6" s="3"/>
      <c r="K6" s="3"/>
    </row>
    <row r="7" spans="1:11" ht="15" customHeight="1" x14ac:dyDescent="0.2">
      <c r="A7" s="4"/>
      <c r="B7" s="14"/>
      <c r="D7" s="35"/>
      <c r="E7" s="35"/>
      <c r="F7" s="36" t="s">
        <v>26</v>
      </c>
      <c r="J7" s="4"/>
      <c r="K7" s="4"/>
    </row>
    <row r="8" spans="1:11" ht="15" x14ac:dyDescent="0.2">
      <c r="A8" s="5"/>
      <c r="B8" s="13"/>
      <c r="D8" s="37"/>
      <c r="E8" s="37"/>
      <c r="F8" s="37"/>
      <c r="G8" s="37"/>
      <c r="H8" s="37"/>
      <c r="I8" s="5"/>
      <c r="J8" s="5"/>
      <c r="K8" s="5"/>
    </row>
    <row r="9" spans="1:11" ht="15" x14ac:dyDescent="0.2">
      <c r="A9" s="5"/>
      <c r="B9" s="13"/>
      <c r="D9" s="37"/>
      <c r="E9" s="37"/>
      <c r="F9" s="37"/>
      <c r="G9" s="37"/>
      <c r="H9" s="37"/>
      <c r="I9" s="5"/>
      <c r="J9" s="5"/>
      <c r="K9" s="5"/>
    </row>
    <row r="10" spans="1:11" ht="14.25" customHeight="1" x14ac:dyDescent="0.2">
      <c r="D10" s="37"/>
      <c r="E10" s="37"/>
      <c r="F10" s="37"/>
      <c r="G10" s="37"/>
      <c r="H10" s="37"/>
      <c r="I10" s="5"/>
      <c r="J10" s="5"/>
      <c r="K10" s="5"/>
    </row>
    <row r="11" spans="1:11" ht="15.75" x14ac:dyDescent="0.25">
      <c r="A11" s="49" t="s">
        <v>1</v>
      </c>
      <c r="B11" s="49"/>
      <c r="C11" s="49"/>
      <c r="D11" s="49"/>
      <c r="E11" s="49"/>
      <c r="F11" s="49"/>
      <c r="G11" s="49"/>
      <c r="H11" s="49"/>
    </row>
    <row r="12" spans="1:11" ht="15.75" x14ac:dyDescent="0.25">
      <c r="A12" s="50" t="s">
        <v>14</v>
      </c>
      <c r="B12" s="49"/>
      <c r="C12" s="49"/>
      <c r="D12" s="49"/>
      <c r="E12" s="49"/>
      <c r="F12" s="49"/>
      <c r="G12" s="49"/>
      <c r="H12" s="49"/>
    </row>
    <row r="13" spans="1:11" ht="15.75" x14ac:dyDescent="0.25">
      <c r="A13" s="50"/>
      <c r="B13" s="50"/>
      <c r="C13" s="50"/>
      <c r="D13" s="50"/>
      <c r="E13" s="50"/>
      <c r="F13" s="50"/>
      <c r="G13" s="50"/>
      <c r="H13" s="50"/>
    </row>
    <row r="14" spans="1:11" s="10" customFormat="1" ht="344.25" customHeight="1" x14ac:dyDescent="0.2">
      <c r="A14" s="51" t="s">
        <v>44</v>
      </c>
      <c r="B14" s="51"/>
      <c r="C14" s="51"/>
      <c r="D14" s="51"/>
      <c r="E14" s="51"/>
      <c r="F14" s="51"/>
      <c r="G14" s="51"/>
      <c r="H14" s="51"/>
      <c r="I14" s="16"/>
    </row>
    <row r="15" spans="1:11" ht="16.5" customHeight="1" x14ac:dyDescent="0.2">
      <c r="A15" s="6"/>
      <c r="B15" s="9"/>
      <c r="C15" s="38"/>
      <c r="D15" s="39"/>
      <c r="E15" s="39"/>
      <c r="F15" s="39"/>
      <c r="G15" s="39"/>
      <c r="H15" s="38"/>
    </row>
    <row r="16" spans="1:11" ht="54.75" customHeight="1" x14ac:dyDescent="0.25">
      <c r="A16" s="22" t="s">
        <v>0</v>
      </c>
      <c r="B16" s="22" t="s">
        <v>2</v>
      </c>
      <c r="C16" s="23" t="s">
        <v>7</v>
      </c>
      <c r="D16" s="22" t="s">
        <v>3</v>
      </c>
      <c r="E16" s="22" t="s">
        <v>9</v>
      </c>
      <c r="F16" s="22" t="s">
        <v>11</v>
      </c>
      <c r="G16" s="22" t="s">
        <v>4</v>
      </c>
      <c r="H16" s="22" t="s">
        <v>5</v>
      </c>
    </row>
    <row r="17" spans="1:8" ht="15.75" x14ac:dyDescent="0.25">
      <c r="A17" s="21">
        <v>1</v>
      </c>
      <c r="B17" s="21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8" ht="31.5" x14ac:dyDescent="0.25">
      <c r="A18" s="24">
        <v>1</v>
      </c>
      <c r="B18" s="25" t="s">
        <v>15</v>
      </c>
      <c r="C18" s="23" t="s">
        <v>45</v>
      </c>
      <c r="D18" s="43">
        <v>19000</v>
      </c>
      <c r="E18" s="43">
        <v>2562.92</v>
      </c>
      <c r="F18" s="43">
        <v>3322.52</v>
      </c>
      <c r="G18" s="44">
        <f>D18*20%</f>
        <v>3800</v>
      </c>
      <c r="H18" s="44">
        <f>D18+G18</f>
        <v>22800</v>
      </c>
    </row>
    <row r="19" spans="1:8" ht="31.5" x14ac:dyDescent="0.25">
      <c r="A19" s="24">
        <v>2</v>
      </c>
      <c r="B19" s="25" t="s">
        <v>22</v>
      </c>
      <c r="C19" s="42" t="s">
        <v>46</v>
      </c>
      <c r="D19" s="43">
        <v>2700</v>
      </c>
      <c r="E19" s="43">
        <v>603</v>
      </c>
      <c r="F19" s="43">
        <v>12</v>
      </c>
      <c r="G19" s="44">
        <f t="shared" ref="G19:G35" si="0">D19*20%</f>
        <v>540</v>
      </c>
      <c r="H19" s="44">
        <f t="shared" ref="H19:H35" si="1">D19+G19</f>
        <v>3240</v>
      </c>
    </row>
    <row r="20" spans="1:8" ht="47.25" x14ac:dyDescent="0.25">
      <c r="A20" s="24">
        <v>3</v>
      </c>
      <c r="B20" s="25" t="s">
        <v>23</v>
      </c>
      <c r="C20" s="42" t="s">
        <v>47</v>
      </c>
      <c r="D20" s="43">
        <v>24000</v>
      </c>
      <c r="E20" s="43">
        <v>8604</v>
      </c>
      <c r="F20" s="43">
        <v>2381</v>
      </c>
      <c r="G20" s="44">
        <f t="shared" si="0"/>
        <v>4800</v>
      </c>
      <c r="H20" s="44">
        <f t="shared" si="1"/>
        <v>28800</v>
      </c>
    </row>
    <row r="21" spans="1:8" ht="31.5" x14ac:dyDescent="0.25">
      <c r="A21" s="24">
        <v>4</v>
      </c>
      <c r="B21" s="25" t="s">
        <v>24</v>
      </c>
      <c r="C21" s="42" t="s">
        <v>43</v>
      </c>
      <c r="D21" s="43">
        <v>5000</v>
      </c>
      <c r="E21" s="43">
        <v>766</v>
      </c>
      <c r="F21" s="43">
        <v>47</v>
      </c>
      <c r="G21" s="44">
        <f t="shared" si="0"/>
        <v>1000</v>
      </c>
      <c r="H21" s="44">
        <f t="shared" si="1"/>
        <v>6000</v>
      </c>
    </row>
    <row r="22" spans="1:8" ht="31.5" x14ac:dyDescent="0.25">
      <c r="A22" s="24">
        <v>5</v>
      </c>
      <c r="B22" s="25" t="s">
        <v>25</v>
      </c>
      <c r="C22" s="42" t="s">
        <v>48</v>
      </c>
      <c r="D22" s="43">
        <v>40000</v>
      </c>
      <c r="E22" s="43">
        <v>12522</v>
      </c>
      <c r="F22" s="43">
        <v>5784</v>
      </c>
      <c r="G22" s="44">
        <f t="shared" si="0"/>
        <v>8000</v>
      </c>
      <c r="H22" s="44">
        <f t="shared" si="1"/>
        <v>48000</v>
      </c>
    </row>
    <row r="23" spans="1:8" ht="15.75" x14ac:dyDescent="0.25">
      <c r="A23" s="24">
        <v>6</v>
      </c>
      <c r="B23" s="25" t="s">
        <v>27</v>
      </c>
      <c r="C23" s="42" t="s">
        <v>49</v>
      </c>
      <c r="D23" s="43">
        <v>11000</v>
      </c>
      <c r="E23" s="43">
        <v>11000</v>
      </c>
      <c r="F23" s="43">
        <v>2885</v>
      </c>
      <c r="G23" s="44">
        <f t="shared" si="0"/>
        <v>2200</v>
      </c>
      <c r="H23" s="44">
        <f t="shared" si="1"/>
        <v>13200</v>
      </c>
    </row>
    <row r="24" spans="1:8" ht="25.5" customHeight="1" x14ac:dyDescent="0.25">
      <c r="A24" s="24">
        <v>7</v>
      </c>
      <c r="B24" s="25" t="s">
        <v>28</v>
      </c>
      <c r="C24" s="42" t="s">
        <v>50</v>
      </c>
      <c r="D24" s="43">
        <v>36000</v>
      </c>
      <c r="E24" s="43">
        <v>4683</v>
      </c>
      <c r="F24" s="43">
        <v>4223</v>
      </c>
      <c r="G24" s="44">
        <f t="shared" si="0"/>
        <v>7200</v>
      </c>
      <c r="H24" s="44">
        <f t="shared" si="1"/>
        <v>43200</v>
      </c>
    </row>
    <row r="25" spans="1:8" ht="47.25" x14ac:dyDescent="0.25">
      <c r="A25" s="24">
        <v>8</v>
      </c>
      <c r="B25" s="25" t="s">
        <v>29</v>
      </c>
      <c r="C25" s="42" t="s">
        <v>51</v>
      </c>
      <c r="D25" s="43">
        <v>60000</v>
      </c>
      <c r="E25" s="43">
        <v>13324</v>
      </c>
      <c r="F25" s="43">
        <v>3828</v>
      </c>
      <c r="G25" s="44">
        <f t="shared" si="0"/>
        <v>12000</v>
      </c>
      <c r="H25" s="44">
        <f t="shared" si="1"/>
        <v>72000</v>
      </c>
    </row>
    <row r="26" spans="1:8" ht="31.5" x14ac:dyDescent="0.25">
      <c r="A26" s="24">
        <v>9</v>
      </c>
      <c r="B26" s="25" t="s">
        <v>30</v>
      </c>
      <c r="C26" s="42" t="s">
        <v>52</v>
      </c>
      <c r="D26" s="43">
        <v>7000</v>
      </c>
      <c r="E26" s="43">
        <v>2188</v>
      </c>
      <c r="F26" s="43">
        <v>379</v>
      </c>
      <c r="G26" s="44">
        <f t="shared" si="0"/>
        <v>1400</v>
      </c>
      <c r="H26" s="44">
        <f t="shared" si="1"/>
        <v>8400</v>
      </c>
    </row>
    <row r="27" spans="1:8" ht="31.5" x14ac:dyDescent="0.25">
      <c r="A27" s="24">
        <v>10</v>
      </c>
      <c r="B27" s="25" t="s">
        <v>31</v>
      </c>
      <c r="C27" s="42" t="s">
        <v>53</v>
      </c>
      <c r="D27" s="43">
        <v>46000</v>
      </c>
      <c r="E27" s="43">
        <v>8315</v>
      </c>
      <c r="F27" s="45">
        <v>0</v>
      </c>
      <c r="G27" s="44">
        <f t="shared" si="0"/>
        <v>9200</v>
      </c>
      <c r="H27" s="44">
        <f t="shared" si="1"/>
        <v>55200</v>
      </c>
    </row>
    <row r="28" spans="1:8" ht="48.75" customHeight="1" x14ac:dyDescent="0.25">
      <c r="A28" s="24">
        <v>11</v>
      </c>
      <c r="B28" s="25" t="s">
        <v>32</v>
      </c>
      <c r="C28" s="42" t="s">
        <v>54</v>
      </c>
      <c r="D28" s="43">
        <v>1500</v>
      </c>
      <c r="E28" s="43">
        <v>478</v>
      </c>
      <c r="F28" s="43">
        <v>67</v>
      </c>
      <c r="G28" s="44">
        <f t="shared" si="0"/>
        <v>300</v>
      </c>
      <c r="H28" s="44">
        <f t="shared" si="1"/>
        <v>1800</v>
      </c>
    </row>
    <row r="29" spans="1:8" ht="47.25" x14ac:dyDescent="0.25">
      <c r="A29" s="24">
        <v>12</v>
      </c>
      <c r="B29" s="25" t="s">
        <v>33</v>
      </c>
      <c r="C29" s="42" t="s">
        <v>55</v>
      </c>
      <c r="D29" s="43">
        <v>70000</v>
      </c>
      <c r="E29" s="43">
        <v>24601</v>
      </c>
      <c r="F29" s="43">
        <v>688</v>
      </c>
      <c r="G29" s="44">
        <f t="shared" si="0"/>
        <v>14000</v>
      </c>
      <c r="H29" s="44">
        <f t="shared" si="1"/>
        <v>84000</v>
      </c>
    </row>
    <row r="30" spans="1:8" ht="31.5" x14ac:dyDescent="0.25">
      <c r="A30" s="24">
        <v>13</v>
      </c>
      <c r="B30" s="25" t="s">
        <v>34</v>
      </c>
      <c r="C30" s="42" t="s">
        <v>56</v>
      </c>
      <c r="D30" s="43">
        <v>120000</v>
      </c>
      <c r="E30" s="43">
        <v>120000</v>
      </c>
      <c r="F30" s="43">
        <v>12259</v>
      </c>
      <c r="G30" s="44">
        <f t="shared" si="0"/>
        <v>24000</v>
      </c>
      <c r="H30" s="44">
        <f t="shared" si="1"/>
        <v>144000</v>
      </c>
    </row>
    <row r="31" spans="1:8" ht="35.25" customHeight="1" x14ac:dyDescent="0.25">
      <c r="A31" s="24">
        <v>14</v>
      </c>
      <c r="B31" s="25" t="s">
        <v>35</v>
      </c>
      <c r="C31" s="42" t="s">
        <v>57</v>
      </c>
      <c r="D31" s="43">
        <v>30800</v>
      </c>
      <c r="E31" s="43">
        <v>7186</v>
      </c>
      <c r="F31" s="43">
        <v>4639</v>
      </c>
      <c r="G31" s="44">
        <f t="shared" si="0"/>
        <v>6160</v>
      </c>
      <c r="H31" s="44">
        <f t="shared" si="1"/>
        <v>36960</v>
      </c>
    </row>
    <row r="32" spans="1:8" ht="49.5" customHeight="1" x14ac:dyDescent="0.25">
      <c r="A32" s="24">
        <v>15</v>
      </c>
      <c r="B32" s="25" t="s">
        <v>39</v>
      </c>
      <c r="C32" s="42" t="s">
        <v>58</v>
      </c>
      <c r="D32" s="43">
        <v>90000</v>
      </c>
      <c r="E32" s="43">
        <v>31725</v>
      </c>
      <c r="F32" s="43">
        <v>12119</v>
      </c>
      <c r="G32" s="44">
        <f t="shared" si="0"/>
        <v>18000</v>
      </c>
      <c r="H32" s="44">
        <f t="shared" si="1"/>
        <v>108000</v>
      </c>
    </row>
    <row r="33" spans="1:13" ht="35.25" customHeight="1" x14ac:dyDescent="0.25">
      <c r="A33" s="24">
        <v>16</v>
      </c>
      <c r="B33" s="25" t="s">
        <v>40</v>
      </c>
      <c r="C33" s="42" t="s">
        <v>59</v>
      </c>
      <c r="D33" s="43">
        <v>42000</v>
      </c>
      <c r="E33" s="43">
        <v>9908</v>
      </c>
      <c r="F33" s="43">
        <v>2286</v>
      </c>
      <c r="G33" s="44">
        <f t="shared" si="0"/>
        <v>8400</v>
      </c>
      <c r="H33" s="44">
        <f t="shared" si="1"/>
        <v>50400</v>
      </c>
    </row>
    <row r="34" spans="1:13" ht="31.5" x14ac:dyDescent="0.25">
      <c r="A34" s="24">
        <v>17</v>
      </c>
      <c r="B34" s="25" t="s">
        <v>41</v>
      </c>
      <c r="C34" s="42" t="s">
        <v>60</v>
      </c>
      <c r="D34" s="43">
        <v>140000</v>
      </c>
      <c r="E34" s="43">
        <v>33363</v>
      </c>
      <c r="F34" s="43">
        <v>19547</v>
      </c>
      <c r="G34" s="44">
        <f t="shared" si="0"/>
        <v>28000</v>
      </c>
      <c r="H34" s="44">
        <f t="shared" si="1"/>
        <v>168000</v>
      </c>
    </row>
    <row r="35" spans="1:13" ht="31.5" x14ac:dyDescent="0.25">
      <c r="A35" s="24">
        <v>18</v>
      </c>
      <c r="B35" s="25" t="s">
        <v>42</v>
      </c>
      <c r="C35" s="42" t="s">
        <v>61</v>
      </c>
      <c r="D35" s="43">
        <v>5000</v>
      </c>
      <c r="E35" s="43">
        <v>1776</v>
      </c>
      <c r="F35" s="43">
        <v>1191</v>
      </c>
      <c r="G35" s="44">
        <f t="shared" si="0"/>
        <v>1000</v>
      </c>
      <c r="H35" s="44">
        <f t="shared" si="1"/>
        <v>6000</v>
      </c>
      <c r="I35" s="8"/>
      <c r="J35" s="8"/>
      <c r="K35" s="8"/>
      <c r="L35" s="8"/>
      <c r="M35" s="8"/>
    </row>
    <row r="36" spans="1:13" ht="15.75" x14ac:dyDescent="0.25">
      <c r="A36" s="24"/>
      <c r="B36" s="24"/>
      <c r="C36" s="26" t="s">
        <v>8</v>
      </c>
      <c r="D36" s="44">
        <f>SUM(D18:D35)</f>
        <v>750000</v>
      </c>
      <c r="E36" s="44">
        <f>SUM(E18:E35)</f>
        <v>293604.92</v>
      </c>
      <c r="F36" s="44">
        <f>SUM(F18:F35)</f>
        <v>75657.52</v>
      </c>
      <c r="G36" s="44">
        <f>SUM(G18:G35)</f>
        <v>150000</v>
      </c>
      <c r="H36" s="44">
        <f>SUM(H18:H35)</f>
        <v>900000</v>
      </c>
    </row>
    <row r="37" spans="1:13" ht="15" x14ac:dyDescent="0.25">
      <c r="A37" s="7"/>
      <c r="B37" s="7"/>
      <c r="C37" s="19"/>
      <c r="D37" s="15"/>
      <c r="E37" s="15"/>
      <c r="F37" s="15"/>
      <c r="G37" s="15"/>
      <c r="H37" s="15"/>
    </row>
    <row r="38" spans="1:13" ht="15" x14ac:dyDescent="0.25">
      <c r="A38" s="7"/>
      <c r="B38" s="7"/>
      <c r="C38" s="19"/>
      <c r="D38" s="15"/>
      <c r="E38" s="15"/>
      <c r="F38" s="15"/>
      <c r="G38" s="15"/>
      <c r="H38" s="15"/>
    </row>
    <row r="39" spans="1:13" x14ac:dyDescent="0.2">
      <c r="A39" s="17"/>
      <c r="B39" s="18"/>
      <c r="C39" s="40" t="s">
        <v>16</v>
      </c>
      <c r="D39" s="40" t="s">
        <v>6</v>
      </c>
      <c r="E39" s="40"/>
      <c r="F39" s="40"/>
      <c r="G39" s="47" t="s">
        <v>18</v>
      </c>
      <c r="H39" s="47"/>
      <c r="I39" s="8"/>
      <c r="J39" s="8"/>
      <c r="K39" s="8"/>
      <c r="L39" s="8"/>
      <c r="M39" s="8"/>
    </row>
    <row r="40" spans="1:13" x14ac:dyDescent="0.2">
      <c r="A40" s="17"/>
      <c r="B40" s="18"/>
      <c r="C40" s="40" t="s">
        <v>17</v>
      </c>
      <c r="D40" s="40"/>
      <c r="E40" s="40"/>
      <c r="F40" s="40"/>
      <c r="G40" s="41"/>
      <c r="H40" s="41"/>
      <c r="I40" s="8"/>
      <c r="J40" s="8"/>
      <c r="K40" s="8"/>
      <c r="L40" s="8"/>
      <c r="M40" s="8"/>
    </row>
    <row r="41" spans="1:13" x14ac:dyDescent="0.2">
      <c r="A41" s="17"/>
      <c r="B41" s="18"/>
      <c r="C41" s="40"/>
      <c r="D41" s="40"/>
      <c r="E41" s="40"/>
      <c r="F41" s="40"/>
      <c r="G41" s="47"/>
      <c r="H41" s="47"/>
      <c r="I41" s="8"/>
      <c r="J41" s="8"/>
      <c r="K41" s="8"/>
      <c r="L41" s="8"/>
      <c r="M41" s="8"/>
    </row>
    <row r="42" spans="1:13" ht="24.75" customHeight="1" x14ac:dyDescent="0.2">
      <c r="A42" s="17"/>
      <c r="B42" s="18"/>
      <c r="C42" s="40" t="s">
        <v>19</v>
      </c>
      <c r="D42" s="48" t="s">
        <v>10</v>
      </c>
      <c r="E42" s="48"/>
      <c r="F42" s="40"/>
      <c r="G42" s="47" t="s">
        <v>21</v>
      </c>
      <c r="H42" s="47"/>
      <c r="I42" s="8"/>
      <c r="J42" s="8"/>
      <c r="K42" s="8"/>
      <c r="L42" s="8"/>
      <c r="M42" s="8"/>
    </row>
    <row r="43" spans="1:13" x14ac:dyDescent="0.2">
      <c r="A43" s="17"/>
      <c r="B43" s="18"/>
      <c r="C43" s="40" t="s">
        <v>20</v>
      </c>
      <c r="D43" s="48"/>
      <c r="E43" s="48"/>
      <c r="F43" s="40"/>
      <c r="G43" s="47"/>
      <c r="H43" s="47"/>
      <c r="I43" s="8"/>
      <c r="J43" s="8"/>
      <c r="K43" s="8"/>
      <c r="L43" s="8"/>
      <c r="M43" s="8"/>
    </row>
  </sheetData>
  <mergeCells count="10">
    <mergeCell ref="A11:H11"/>
    <mergeCell ref="A12:H12"/>
    <mergeCell ref="A13:H13"/>
    <mergeCell ref="A14:H14"/>
    <mergeCell ref="G39:H39"/>
    <mergeCell ref="G41:H41"/>
    <mergeCell ref="D42:E42"/>
    <mergeCell ref="G42:H42"/>
    <mergeCell ref="D43:E43"/>
    <mergeCell ref="G43:H43"/>
  </mergeCells>
  <phoneticPr fontId="0" type="noConversion"/>
  <pageMargins left="0.7" right="0.7" top="0.75" bottom="0.75" header="0.3" footer="0.3"/>
  <pageSetup paperSize="9" scale="57" fitToHeight="0" orientation="portrait" r:id="rId1"/>
  <headerFooter alignWithMargins="0"/>
  <rowBreaks count="1" manualBreakCount="1">
    <brk id="3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workbookViewId="0">
      <selection activeCell="A20" sqref="A20"/>
    </sheetView>
  </sheetViews>
  <sheetFormatPr defaultRowHeight="12.75" x14ac:dyDescent="0.2"/>
  <cols>
    <col min="1" max="1" width="21.28515625" customWidth="1"/>
  </cols>
  <sheetData>
    <row r="1" spans="1:1" ht="15.75" x14ac:dyDescent="0.25">
      <c r="A1" s="43">
        <v>19000</v>
      </c>
    </row>
    <row r="2" spans="1:1" ht="15.75" x14ac:dyDescent="0.25">
      <c r="A2" s="43">
        <v>2700</v>
      </c>
    </row>
    <row r="3" spans="1:1" ht="15.75" x14ac:dyDescent="0.25">
      <c r="A3" s="43">
        <v>24000</v>
      </c>
    </row>
    <row r="4" spans="1:1" ht="15.75" x14ac:dyDescent="0.25">
      <c r="A4" s="43">
        <v>5000</v>
      </c>
    </row>
    <row r="5" spans="1:1" ht="15.75" x14ac:dyDescent="0.25">
      <c r="A5" s="43">
        <v>40000</v>
      </c>
    </row>
    <row r="6" spans="1:1" ht="15.75" x14ac:dyDescent="0.25">
      <c r="A6" s="43">
        <v>11000</v>
      </c>
    </row>
    <row r="7" spans="1:1" ht="15.75" x14ac:dyDescent="0.25">
      <c r="A7" s="43">
        <v>36000</v>
      </c>
    </row>
    <row r="8" spans="1:1" ht="15.75" x14ac:dyDescent="0.25">
      <c r="A8" s="43">
        <v>60000</v>
      </c>
    </row>
    <row r="9" spans="1:1" ht="15.75" x14ac:dyDescent="0.25">
      <c r="A9" s="43">
        <v>7000</v>
      </c>
    </row>
    <row r="10" spans="1:1" ht="15.75" x14ac:dyDescent="0.25">
      <c r="A10" s="43">
        <v>46000</v>
      </c>
    </row>
    <row r="11" spans="1:1" ht="15.75" x14ac:dyDescent="0.25">
      <c r="A11" s="43">
        <v>1500</v>
      </c>
    </row>
    <row r="12" spans="1:1" ht="15.75" x14ac:dyDescent="0.25">
      <c r="A12" s="43">
        <v>70000</v>
      </c>
    </row>
    <row r="13" spans="1:1" ht="15.75" x14ac:dyDescent="0.25">
      <c r="A13" s="43">
        <v>120000</v>
      </c>
    </row>
    <row r="14" spans="1:1" ht="15.75" x14ac:dyDescent="0.25">
      <c r="A14" s="43">
        <v>25000</v>
      </c>
    </row>
    <row r="15" spans="1:1" ht="15.75" x14ac:dyDescent="0.25">
      <c r="A15" s="43">
        <v>90000</v>
      </c>
    </row>
    <row r="16" spans="1:1" ht="15.75" x14ac:dyDescent="0.25">
      <c r="A16" s="43">
        <v>42000</v>
      </c>
    </row>
    <row r="17" spans="1:1" ht="15.75" x14ac:dyDescent="0.25">
      <c r="A17" s="43">
        <v>140000</v>
      </c>
    </row>
    <row r="18" spans="1:1" ht="15.75" x14ac:dyDescent="0.25">
      <c r="A18" s="43">
        <v>5000</v>
      </c>
    </row>
    <row r="19" spans="1:1" x14ac:dyDescent="0.2">
      <c r="A19" s="46">
        <f>SUM(A1:A18)</f>
        <v>744200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 работ</vt:lpstr>
      <vt:lpstr>Лист1</vt:lpstr>
      <vt:lpstr>'Расчет стоимости работ'!Область_печати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Batrachenko Yuliya</cp:lastModifiedBy>
  <cp:lastPrinted>2023-07-31T04:01:12Z</cp:lastPrinted>
  <dcterms:created xsi:type="dcterms:W3CDTF">1996-10-08T23:32:33Z</dcterms:created>
  <dcterms:modified xsi:type="dcterms:W3CDTF">2023-07-31T04:01:26Z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